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\AppData\Local\Temp\Rar$DIa5884.1994\"/>
    </mc:Choice>
  </mc:AlternateContent>
  <xr:revisionPtr revIDLastSave="0" documentId="13_ncr:1_{6B5027D8-7D2F-457E-BBED-96F9F617ED9D}" xr6:coauthVersionLast="40" xr6:coauthVersionMax="40" xr10:uidLastSave="{00000000-0000-0000-0000-000000000000}"/>
  <bookViews>
    <workbookView xWindow="0" yWindow="0" windowWidth="23040" windowHeight="9045" xr2:uid="{00000000-000D-0000-FFFF-FFFF00000000}"/>
  </bookViews>
  <sheets>
    <sheet name="Sheet1" sheetId="1" r:id="rId1"/>
    <sheet name="Sheet2" sheetId="2" r:id="rId2"/>
    <sheet name="Sheet3" sheetId="3" r:id="rId3"/>
  </sheets>
  <calcPr calcId="181029"/>
  <fileRecoveryPr autoRecover="0"/>
</workbook>
</file>

<file path=xl/calcChain.xml><?xml version="1.0" encoding="utf-8"?>
<calcChain xmlns="http://schemas.openxmlformats.org/spreadsheetml/2006/main">
  <c r="E25" i="1" l="1"/>
  <c r="E40" i="1" l="1"/>
  <c r="C40" i="1"/>
  <c r="E35" i="1"/>
  <c r="E36" i="1"/>
  <c r="E32" i="1"/>
  <c r="D39" i="1"/>
  <c r="D38" i="1"/>
  <c r="D37" i="1"/>
  <c r="D36" i="1"/>
  <c r="D35" i="1"/>
  <c r="D34" i="1"/>
  <c r="D33" i="1"/>
  <c r="D32" i="1"/>
  <c r="E23" i="1" l="1"/>
  <c r="E12" i="1"/>
  <c r="E20" i="1"/>
  <c r="E9" i="1"/>
  <c r="E41" i="1" l="1"/>
  <c r="G40" i="1" s="1"/>
  <c r="F22" i="1"/>
  <c r="F19" i="1"/>
  <c r="F18" i="1"/>
  <c r="E27" i="1" l="1"/>
  <c r="G19" i="1" s="1"/>
  <c r="F11" i="1"/>
  <c r="F36" i="1" s="1"/>
  <c r="G36" i="1" s="1"/>
  <c r="F8" i="1" l="1"/>
  <c r="F33" i="1" s="1"/>
  <c r="G33" i="1" s="1"/>
  <c r="F7" i="1" l="1"/>
  <c r="F32" i="1" s="1"/>
  <c r="G32" i="1" s="1"/>
  <c r="E16" i="1" l="1"/>
  <c r="D3" i="1" l="1"/>
  <c r="G11" i="1" l="1"/>
  <c r="G26" i="1" l="1"/>
  <c r="E28" i="1"/>
  <c r="G18" i="1"/>
  <c r="G22" i="1"/>
  <c r="G8" i="1"/>
  <c r="G15" i="1"/>
  <c r="G7" i="1"/>
</calcChain>
</file>

<file path=xl/sharedStrings.xml><?xml version="1.0" encoding="utf-8"?>
<sst xmlns="http://schemas.openxmlformats.org/spreadsheetml/2006/main" count="68" uniqueCount="32">
  <si>
    <t>VALOARE SDL COMPONENTA A</t>
  </si>
  <si>
    <t>Suprafata TERITORIU GAL</t>
  </si>
  <si>
    <t>Populație TERITORIU GAL</t>
  </si>
  <si>
    <t>PRIORITATE</t>
  </si>
  <si>
    <t>MĂSURA</t>
  </si>
  <si>
    <t>INTENSITATEA SPRIJINULUI</t>
  </si>
  <si>
    <t>TOTAL COMPONENTA A</t>
  </si>
  <si>
    <t>TOTAL COMPONENTA B</t>
  </si>
  <si>
    <t>CONTRIBUȚIA PUBLICĂ NERAMBURSABILĂ MĂSURĂ (FEADR + BUGET NAȚIONAL)
EURO</t>
  </si>
  <si>
    <t>CONTRIBUȚIA PUBLICĂ NERAMBURSABILĂ/PRIORITATE (FEADR + BUGET NAȚIONAL)
EURO</t>
  </si>
  <si>
    <t>VALOARE TOTALĂ COMPONENTA A (EURO)</t>
  </si>
  <si>
    <t>TOTAL GENERAL (COMPONENTA A+ COMPONENTA B)</t>
  </si>
  <si>
    <r>
      <t>COMPONENTA A</t>
    </r>
    <r>
      <rPr>
        <b/>
        <vertAlign val="superscript"/>
        <sz val="11"/>
        <color rgb="FF3F3F76"/>
        <rFont val="Trebuchet MS"/>
        <family val="2"/>
        <charset val="238"/>
      </rPr>
      <t>1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</si>
  <si>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4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</si>
  <si>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3</t>
    </r>
  </si>
  <si>
    <r>
      <t>COMPONENTA B</t>
    </r>
    <r>
      <rPr>
        <b/>
        <vertAlign val="superscript"/>
        <sz val="11"/>
        <color rgb="FF3F3F76"/>
        <rFont val="Trebuchet MS"/>
        <family val="2"/>
        <charset val="238"/>
      </rPr>
      <t xml:space="preserve">2 </t>
    </r>
  </si>
  <si>
    <t>50%, 70%, 90%</t>
  </si>
  <si>
    <t>70%,  90%</t>
  </si>
  <si>
    <t>M01 - Acțiuni de informare si instruire în teritorilu GAL „Codrii Pașcanilor”(P1, DI 1A)</t>
  </si>
  <si>
    <t>M02 - Sprijin pentru ferme mici în teritorilu GAL „Codrii Pașcanilor”(P2, DI 2A)</t>
  </si>
  <si>
    <t>M03 - Investitii in modernizarea si dezvoltarea exploatațiilor agricole în teritorilu GAL „Codrii Pașcanilor”(P2, DI 2A)</t>
  </si>
  <si>
    <t>M04 - Sprijin pentru instalarea tinerilor fermieri în teritorilu GAL „Codrii Pașcanilor”(P2, DI 2B)</t>
  </si>
  <si>
    <t>M05 - Investitii pentru dezvoltarea sectorului non-agricol în teritorilu GAL „Codrii Pașcanilor”(P6, DI 6A)</t>
  </si>
  <si>
    <t>M06 - Investitii pentru dezvoltare rurala în teritorilu GAL „Codrii Pașcanilor”(P6, DI 6B)</t>
  </si>
  <si>
    <t>M07 - Investitii pentru stimularea incluziunii sociale a rromilor în teritorilu GAL „Codrii Pașcanilor”(P6, DI 6B)</t>
  </si>
  <si>
    <t>M08 - Sustinerea activitatilor cu caracter social în teritoriul GAL „Codrii Pașcanilor”(P6, DI 6B)</t>
  </si>
  <si>
    <t>90%,100%</t>
  </si>
  <si>
    <t xml:space="preserve">Aprobat,
Presedinte
G.A.L. “Codrii Pascanilor”
</t>
  </si>
  <si>
    <t>Componenta A+B</t>
  </si>
  <si>
    <t xml:space="preserve">TOTAL GENERAL </t>
  </si>
  <si>
    <t xml:space="preserve">COMPONENTA A+B </t>
  </si>
  <si>
    <r>
      <t>Anexa 4 - Planul de finantare</t>
    </r>
    <r>
      <rPr>
        <b/>
        <sz val="12"/>
        <color rgb="FFFF0000"/>
        <rFont val="Trebuchet MS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</si>
</sst>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l_e_i_-;\-* #,##0.00\ _l_e_i_-;_-* &quot;-&quot;??\ _l_e_i_-;_-@_-"/>
    <numFmt numFmtId="164" formatCode="_(* #,##0.00_);_(* \(#,##0.00\);_(* &quot;-&quot;??_);_(@_)"/>
    <numFmt numFmtId="165" formatCode="_-* #,##0.00\ _R_O_N_-;\-* #,##0.00\ _R_O_N_-;_-* &quot;-&quot;??\ _R_O_N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3F3F76"/>
      <name val="Trebuchet MS"/>
      <family val="2"/>
    </font>
    <font>
      <b/>
      <sz val="11"/>
      <color rgb="FFFF0000"/>
      <name val="Trebuchet MS"/>
      <family val="2"/>
      <charset val="238"/>
    </font>
    <font>
      <b/>
      <sz val="18"/>
      <color rgb="FF3F3F76"/>
      <name val="Trebuchet MS"/>
      <family val="2"/>
      <charset val="238"/>
    </font>
    <font>
      <b/>
      <sz val="11"/>
      <color theme="4" tint="-0.499984740745262"/>
      <name val="Trebuchet MS"/>
      <family val="2"/>
    </font>
    <font>
      <b/>
      <sz val="12"/>
      <color rgb="FF3F3F76"/>
      <name val="Trebuchet MS"/>
      <family val="2"/>
      <charset val="238"/>
    </font>
    <font>
      <b/>
      <sz val="12"/>
      <color theme="1"/>
      <name val="Trebuchet MS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Trebuchet MS"/>
      <family val="2"/>
      <charset val="238"/>
    </font>
    <font>
      <b/>
      <sz val="11"/>
      <color theme="3" tint="-0.499984740745262"/>
      <name val="Trebuchet MS"/>
      <family val="2"/>
    </font>
    <font>
      <b/>
      <sz val="12"/>
      <color theme="4" tint="-0.499984740745262"/>
      <name val="Trebuchet MS"/>
      <family val="2"/>
    </font>
    <font>
      <b/>
      <sz val="12"/>
      <color rgb="FFFF0000"/>
      <name val="Trebuchet MS"/>
      <family val="2"/>
    </font>
    <font>
      <sz val="12"/>
      <color rgb="FF3F3F76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medium">
        <color theme="7" tint="-0.249977111117893"/>
      </right>
      <top style="thin">
        <color rgb="FF7F7F7F"/>
      </top>
      <bottom style="thin">
        <color indexed="64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165" fontId="9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2" borderId="5" xfId="1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wrapText="1"/>
    </xf>
    <xf numFmtId="0" fontId="7" fillId="4" borderId="10" xfId="1" applyFont="1" applyFill="1" applyBorder="1" applyAlignment="1">
      <alignment horizontal="center" wrapText="1"/>
    </xf>
    <xf numFmtId="9" fontId="7" fillId="3" borderId="2" xfId="1" applyNumberFormat="1" applyFont="1" applyFill="1" applyBorder="1" applyAlignment="1">
      <alignment horizontal="right" vertical="center" wrapText="1"/>
    </xf>
    <xf numFmtId="0" fontId="7" fillId="3" borderId="2" xfId="1" applyFont="1" applyFill="1" applyBorder="1" applyAlignment="1">
      <alignment horizontal="left" vertical="center" wrapText="1"/>
    </xf>
    <xf numFmtId="4" fontId="7" fillId="3" borderId="1" xfId="1" applyNumberFormat="1" applyFont="1" applyFill="1" applyAlignment="1">
      <alignment horizontal="center" vertical="center" wrapText="1"/>
    </xf>
    <xf numFmtId="3" fontId="7" fillId="3" borderId="1" xfId="1" applyNumberFormat="1" applyFont="1" applyFill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right" vertical="center" wrapText="1"/>
    </xf>
    <xf numFmtId="9" fontId="7" fillId="3" borderId="1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4" borderId="10" xfId="1" applyFont="1" applyFill="1" applyBorder="1" applyAlignment="1">
      <alignment horizontal="center" vertical="center" wrapText="1"/>
    </xf>
    <xf numFmtId="10" fontId="7" fillId="4" borderId="12" xfId="1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7" fillId="3" borderId="2" xfId="1" applyFont="1" applyFill="1" applyBorder="1" applyAlignment="1">
      <alignment horizontal="center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1" xfId="1" applyNumberFormat="1" applyFont="1" applyFill="1" applyAlignment="1">
      <alignment horizontal="right" vertical="center" wrapText="1"/>
    </xf>
    <xf numFmtId="165" fontId="7" fillId="3" borderId="1" xfId="2" applyNumberFormat="1" applyFont="1" applyFill="1" applyBorder="1" applyAlignment="1">
      <alignment horizontal="right" vertical="center" wrapText="1"/>
    </xf>
    <xf numFmtId="3" fontId="7" fillId="3" borderId="1" xfId="1" applyNumberFormat="1" applyFont="1" applyFill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10" fillId="0" borderId="0" xfId="0" applyNumberFormat="1" applyFont="1" applyAlignment="1">
      <alignment horizontal="center" vertical="center" wrapText="1"/>
    </xf>
    <xf numFmtId="0" fontId="0" fillId="0" borderId="0" xfId="0" applyBorder="1"/>
    <xf numFmtId="4" fontId="11" fillId="3" borderId="1" xfId="1" applyNumberFormat="1" applyFont="1" applyFill="1" applyAlignment="1">
      <alignment horizontal="right" vertical="center" wrapText="1"/>
    </xf>
    <xf numFmtId="4" fontId="11" fillId="3" borderId="1" xfId="1" applyNumberFormat="1" applyFont="1" applyFill="1" applyAlignment="1">
      <alignment vertical="center" wrapText="1"/>
    </xf>
    <xf numFmtId="165" fontId="11" fillId="3" borderId="1" xfId="2" applyNumberFormat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horizontal="center" wrapText="1"/>
    </xf>
    <xf numFmtId="0" fontId="7" fillId="2" borderId="29" xfId="1" applyFont="1" applyBorder="1" applyAlignment="1">
      <alignment horizontal="center" vertical="center" wrapText="1"/>
    </xf>
    <xf numFmtId="0" fontId="7" fillId="2" borderId="30" xfId="1" applyFont="1" applyBorder="1" applyAlignment="1">
      <alignment horizontal="center" vertical="center" wrapText="1"/>
    </xf>
    <xf numFmtId="0" fontId="7" fillId="3" borderId="10" xfId="1" applyFont="1" applyFill="1" applyBorder="1" applyAlignment="1">
      <alignment wrapText="1"/>
    </xf>
    <xf numFmtId="0" fontId="7" fillId="3" borderId="32" xfId="1" applyFont="1" applyFill="1" applyBorder="1" applyAlignment="1">
      <alignment horizontal="left" vertical="center" wrapText="1"/>
    </xf>
    <xf numFmtId="9" fontId="13" fillId="0" borderId="31" xfId="1" applyNumberFormat="1" applyFont="1" applyFill="1" applyBorder="1" applyAlignment="1">
      <alignment horizontal="center" vertical="center" wrapText="1"/>
    </xf>
    <xf numFmtId="164" fontId="13" fillId="0" borderId="31" xfId="0" applyNumberFormat="1" applyFont="1" applyBorder="1" applyAlignment="1">
      <alignment horizontal="center" vertical="center" wrapText="1"/>
    </xf>
    <xf numFmtId="0" fontId="7" fillId="3" borderId="31" xfId="1" applyFont="1" applyFill="1" applyBorder="1" applyAlignment="1">
      <alignment wrapText="1"/>
    </xf>
    <xf numFmtId="0" fontId="13" fillId="0" borderId="31" xfId="0" applyFont="1" applyBorder="1"/>
    <xf numFmtId="0" fontId="13" fillId="0" borderId="31" xfId="0" applyFont="1" applyBorder="1" applyAlignment="1">
      <alignment horizontal="center"/>
    </xf>
    <xf numFmtId="10" fontId="13" fillId="0" borderId="31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9" fontId="18" fillId="0" borderId="33" xfId="1" applyNumberFormat="1" applyFont="1" applyFill="1" applyBorder="1" applyAlignment="1">
      <alignment horizontal="center" vertical="center" wrapText="1"/>
    </xf>
    <xf numFmtId="164" fontId="18" fillId="0" borderId="33" xfId="0" applyNumberFormat="1" applyFont="1" applyBorder="1" applyAlignment="1">
      <alignment horizontal="center" vertical="center" wrapText="1"/>
    </xf>
    <xf numFmtId="164" fontId="18" fillId="0" borderId="31" xfId="0" applyNumberFormat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4" fontId="13" fillId="0" borderId="31" xfId="0" applyNumberFormat="1" applyFont="1" applyBorder="1" applyAlignment="1">
      <alignment horizontal="right" vertical="center" wrapText="1"/>
    </xf>
    <xf numFmtId="0" fontId="16" fillId="0" borderId="0" xfId="0" applyFont="1" applyBorder="1"/>
    <xf numFmtId="0" fontId="9" fillId="7" borderId="0" xfId="0" applyFont="1" applyFill="1"/>
    <xf numFmtId="0" fontId="9" fillId="0" borderId="31" xfId="0" applyFont="1" applyBorder="1"/>
    <xf numFmtId="0" fontId="14" fillId="0" borderId="2" xfId="1" applyFont="1" applyFill="1" applyBorder="1" applyAlignment="1">
      <alignment vertical="center"/>
    </xf>
    <xf numFmtId="0" fontId="21" fillId="0" borderId="0" xfId="1" applyFont="1" applyFill="1" applyBorder="1" applyAlignment="1">
      <alignment horizontal="center" wrapText="1"/>
    </xf>
    <xf numFmtId="164" fontId="19" fillId="0" borderId="0" xfId="0" applyNumberFormat="1" applyFont="1" applyBorder="1"/>
    <xf numFmtId="0" fontId="7" fillId="2" borderId="2" xfId="1" applyFont="1" applyBorder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7" xfId="1" applyFont="1" applyBorder="1" applyAlignment="1">
      <alignment horizontal="center" vertical="center" wrapText="1"/>
    </xf>
    <xf numFmtId="0" fontId="7" fillId="2" borderId="13" xfId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27" xfId="1" applyNumberFormat="1" applyFont="1" applyFill="1" applyBorder="1" applyAlignment="1">
      <alignment horizontal="right" vertical="center" wrapText="1"/>
    </xf>
    <xf numFmtId="4" fontId="7" fillId="3" borderId="3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10" fontId="7" fillId="3" borderId="28" xfId="1" applyNumberFormat="1" applyFont="1" applyFill="1" applyBorder="1" applyAlignment="1">
      <alignment horizontal="center" vertical="center" wrapText="1"/>
    </xf>
    <xf numFmtId="10" fontId="7" fillId="3" borderId="9" xfId="1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165" fontId="7" fillId="4" borderId="10" xfId="2" applyFont="1" applyFill="1" applyBorder="1" applyAlignment="1">
      <alignment horizontal="right" vertical="center" wrapText="1"/>
    </xf>
    <xf numFmtId="165" fontId="7" fillId="4" borderId="11" xfId="2" applyFont="1" applyFill="1" applyBorder="1" applyAlignment="1">
      <alignment horizontal="right" vertical="center" wrapText="1"/>
    </xf>
    <xf numFmtId="0" fontId="7" fillId="5" borderId="14" xfId="1" applyFont="1" applyFill="1" applyBorder="1" applyAlignment="1">
      <alignment horizontal="center" wrapText="1"/>
    </xf>
    <xf numFmtId="0" fontId="7" fillId="5" borderId="15" xfId="1" applyFont="1" applyFill="1" applyBorder="1" applyAlignment="1">
      <alignment horizontal="center" wrapText="1"/>
    </xf>
    <xf numFmtId="0" fontId="7" fillId="5" borderId="16" xfId="1" applyFont="1" applyFill="1" applyBorder="1" applyAlignment="1">
      <alignment horizontal="center" wrapText="1"/>
    </xf>
    <xf numFmtId="165" fontId="7" fillId="5" borderId="14" xfId="2" applyFont="1" applyFill="1" applyBorder="1" applyAlignment="1">
      <alignment horizontal="right" vertical="center" wrapText="1"/>
    </xf>
    <xf numFmtId="165" fontId="7" fillId="5" borderId="15" xfId="2" applyFont="1" applyFill="1" applyBorder="1" applyAlignment="1">
      <alignment horizontal="right" vertical="center" wrapText="1"/>
    </xf>
    <xf numFmtId="165" fontId="7" fillId="5" borderId="17" xfId="2" applyFont="1" applyFill="1" applyBorder="1" applyAlignment="1">
      <alignment horizontal="right" vertical="center" wrapText="1"/>
    </xf>
    <xf numFmtId="0" fontId="7" fillId="6" borderId="22" xfId="1" applyFont="1" applyFill="1" applyBorder="1" applyAlignment="1">
      <alignment horizontal="center" wrapText="1"/>
    </xf>
    <xf numFmtId="0" fontId="7" fillId="6" borderId="23" xfId="1" applyFont="1" applyFill="1" applyBorder="1" applyAlignment="1">
      <alignment horizontal="center" wrapText="1"/>
    </xf>
    <xf numFmtId="0" fontId="7" fillId="6" borderId="24" xfId="1" applyFont="1" applyFill="1" applyBorder="1" applyAlignment="1">
      <alignment horizontal="center" wrapText="1"/>
    </xf>
    <xf numFmtId="165" fontId="7" fillId="6" borderId="25" xfId="2" applyFont="1" applyFill="1" applyBorder="1" applyAlignment="1">
      <alignment horizontal="right" vertical="center" wrapText="1"/>
    </xf>
    <xf numFmtId="165" fontId="7" fillId="6" borderId="23" xfId="2" applyFont="1" applyFill="1" applyBorder="1" applyAlignment="1">
      <alignment horizontal="right" vertical="center" wrapText="1"/>
    </xf>
    <xf numFmtId="165" fontId="7" fillId="6" borderId="26" xfId="2" applyFont="1" applyFill="1" applyBorder="1" applyAlignment="1">
      <alignment horizontal="right" vertical="center" wrapText="1"/>
    </xf>
    <xf numFmtId="10" fontId="13" fillId="0" borderId="33" xfId="0" applyNumberFormat="1" applyFont="1" applyBorder="1" applyAlignment="1">
      <alignment horizontal="center" vertical="center" wrapText="1"/>
    </xf>
    <xf numFmtId="10" fontId="13" fillId="0" borderId="35" xfId="0" applyNumberFormat="1" applyFont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0" fontId="7" fillId="5" borderId="18" xfId="1" applyFont="1" applyFill="1" applyBorder="1" applyAlignment="1">
      <alignment horizontal="center" wrapText="1"/>
    </xf>
    <xf numFmtId="0" fontId="7" fillId="5" borderId="19" xfId="1" applyFont="1" applyFill="1" applyBorder="1" applyAlignment="1">
      <alignment horizontal="center" wrapText="1"/>
    </xf>
    <xf numFmtId="0" fontId="7" fillId="5" borderId="20" xfId="1" applyFont="1" applyFill="1" applyBorder="1" applyAlignment="1">
      <alignment horizontal="center" wrapText="1"/>
    </xf>
    <xf numFmtId="165" fontId="7" fillId="5" borderId="18" xfId="2" applyFont="1" applyFill="1" applyBorder="1" applyAlignment="1">
      <alignment horizontal="right" vertical="center" wrapText="1"/>
    </xf>
    <xf numFmtId="165" fontId="7" fillId="5" borderId="19" xfId="2" applyFont="1" applyFill="1" applyBorder="1" applyAlignment="1">
      <alignment horizontal="right" vertical="center" wrapText="1"/>
    </xf>
    <xf numFmtId="165" fontId="7" fillId="5" borderId="21" xfId="2" applyFont="1" applyFill="1" applyBorder="1" applyAlignment="1">
      <alignment horizontal="right" vertical="center" wrapText="1"/>
    </xf>
    <xf numFmtId="0" fontId="7" fillId="4" borderId="1" xfId="1" applyFont="1" applyFill="1" applyBorder="1" applyAlignment="1">
      <alignment horizontal="center" wrapText="1"/>
    </xf>
    <xf numFmtId="4" fontId="7" fillId="4" borderId="10" xfId="1" applyNumberFormat="1" applyFont="1" applyFill="1" applyBorder="1" applyAlignment="1">
      <alignment horizontal="right" vertical="center" wrapText="1"/>
    </xf>
    <xf numFmtId="4" fontId="7" fillId="4" borderId="11" xfId="1" applyNumberFormat="1" applyFont="1" applyFill="1" applyBorder="1" applyAlignment="1">
      <alignment horizontal="right" vertical="center" wrapText="1"/>
    </xf>
    <xf numFmtId="164" fontId="13" fillId="0" borderId="31" xfId="0" applyNumberFormat="1" applyFont="1" applyBorder="1" applyAlignment="1">
      <alignment horizontal="center"/>
    </xf>
    <xf numFmtId="0" fontId="7" fillId="3" borderId="31" xfId="1" applyFont="1" applyFill="1" applyBorder="1" applyAlignment="1">
      <alignment horizontal="center" vertical="center" wrapText="1"/>
    </xf>
    <xf numFmtId="0" fontId="7" fillId="7" borderId="34" xfId="1" applyFont="1" applyFill="1" applyBorder="1" applyAlignment="1">
      <alignment horizontal="center" vertical="center" wrapText="1"/>
    </xf>
    <xf numFmtId="0" fontId="7" fillId="7" borderId="0" xfId="1" applyFont="1" applyFill="1" applyBorder="1" applyAlignment="1">
      <alignment horizontal="center" vertical="center" wrapText="1"/>
    </xf>
    <xf numFmtId="4" fontId="13" fillId="0" borderId="33" xfId="0" applyNumberFormat="1" applyFont="1" applyBorder="1" applyAlignment="1">
      <alignment horizontal="right" vertical="center" wrapText="1"/>
    </xf>
    <xf numFmtId="0" fontId="13" fillId="0" borderId="35" xfId="0" applyFont="1" applyBorder="1" applyAlignment="1">
      <alignment horizontal="right" vertical="center" wrapText="1"/>
    </xf>
    <xf numFmtId="43" fontId="13" fillId="0" borderId="31" xfId="2" applyNumberFormat="1" applyFont="1" applyBorder="1" applyAlignment="1">
      <alignment horizontal="right" vertical="center" wrapText="1"/>
    </xf>
  </cellXfs>
  <cellStyles count="3">
    <cellStyle name="Comma" xfId="2" builtinId="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86" zoomScaleNormal="86" workbookViewId="0"/>
  </sheetViews>
  <sheetFormatPr defaultRowHeight="15" x14ac:dyDescent="0.25"/>
  <cols>
    <col min="1" max="1" width="13.7109375" customWidth="1"/>
    <col min="2" max="2" width="12.7109375" customWidth="1"/>
    <col min="3" max="3" width="50.140625" customWidth="1"/>
    <col min="4" max="4" width="15.140625" customWidth="1"/>
    <col min="5" max="5" width="17.42578125" customWidth="1"/>
    <col min="6" max="6" width="17.5703125" customWidth="1"/>
    <col min="7" max="7" width="15" customWidth="1"/>
  </cols>
  <sheetData>
    <row r="1" spans="1:9" s="49" customFormat="1" ht="61.15" customHeight="1" x14ac:dyDescent="0.35">
      <c r="A1" s="60" t="s">
        <v>31</v>
      </c>
      <c r="B1" s="48"/>
      <c r="C1" s="50"/>
      <c r="D1" s="48"/>
      <c r="E1" s="48"/>
      <c r="F1" s="32" t="s">
        <v>27</v>
      </c>
      <c r="G1" s="48"/>
    </row>
    <row r="2" spans="1:9" ht="66" hidden="1" x14ac:dyDescent="0.3">
      <c r="A2" s="63" t="s">
        <v>0</v>
      </c>
      <c r="B2" s="19" t="s">
        <v>1</v>
      </c>
      <c r="C2" s="19" t="s">
        <v>2</v>
      </c>
      <c r="D2" s="19" t="s">
        <v>10</v>
      </c>
      <c r="E2" s="2"/>
      <c r="G2" s="5"/>
    </row>
    <row r="3" spans="1:9" ht="16.5" hidden="1" x14ac:dyDescent="0.3">
      <c r="A3" s="64"/>
      <c r="B3" s="13">
        <v>276.75</v>
      </c>
      <c r="C3" s="14">
        <v>24125</v>
      </c>
      <c r="D3" s="29">
        <f>985.37*B3+19.84*C3</f>
        <v>751341.14749999996</v>
      </c>
      <c r="E3" s="2"/>
      <c r="F3" s="30"/>
      <c r="G3" s="5"/>
    </row>
    <row r="4" spans="1:9" ht="17.25" hidden="1" x14ac:dyDescent="0.35">
      <c r="A4" s="5"/>
      <c r="B4" s="5"/>
      <c r="C4" s="5"/>
      <c r="D4" s="5"/>
      <c r="E4" s="5"/>
      <c r="F4" s="31"/>
      <c r="G4" s="5"/>
    </row>
    <row r="5" spans="1:9" ht="17.25" hidden="1" thickBot="1" x14ac:dyDescent="0.35">
      <c r="A5" s="5"/>
      <c r="B5" s="5"/>
      <c r="C5" s="5"/>
      <c r="D5" s="5"/>
      <c r="E5" s="5"/>
      <c r="F5" s="5"/>
      <c r="G5" s="5"/>
    </row>
    <row r="6" spans="1:9" ht="96.75" hidden="1" customHeight="1" x14ac:dyDescent="0.25">
      <c r="A6" s="65" t="s">
        <v>12</v>
      </c>
      <c r="B6" s="7" t="s">
        <v>3</v>
      </c>
      <c r="C6" s="7" t="s">
        <v>4</v>
      </c>
      <c r="D6" s="7" t="s">
        <v>5</v>
      </c>
      <c r="E6" s="7" t="s">
        <v>8</v>
      </c>
      <c r="F6" s="7" t="s">
        <v>9</v>
      </c>
      <c r="G6" s="8" t="s">
        <v>13</v>
      </c>
      <c r="I6" s="22"/>
    </row>
    <row r="7" spans="1:9" ht="33" hidden="1" x14ac:dyDescent="0.3">
      <c r="A7" s="66"/>
      <c r="B7" s="15">
        <v>1</v>
      </c>
      <c r="C7" s="9" t="s">
        <v>18</v>
      </c>
      <c r="D7" s="11">
        <v>1</v>
      </c>
      <c r="E7" s="26">
        <v>10000</v>
      </c>
      <c r="F7" s="26">
        <f>E7</f>
        <v>10000</v>
      </c>
      <c r="G7" s="18">
        <f>F7/E16</f>
        <v>1.3309535883174219E-2</v>
      </c>
    </row>
    <row r="8" spans="1:9" ht="33" hidden="1" x14ac:dyDescent="0.25">
      <c r="A8" s="66"/>
      <c r="B8" s="68">
        <v>2</v>
      </c>
      <c r="C8" s="12" t="s">
        <v>19</v>
      </c>
      <c r="D8" s="17">
        <v>1</v>
      </c>
      <c r="E8" s="27">
        <v>30000</v>
      </c>
      <c r="F8" s="71">
        <f>E8+E9+E10</f>
        <v>146073</v>
      </c>
      <c r="G8" s="74">
        <f>F8/E16</f>
        <v>0.19441638350629076</v>
      </c>
      <c r="I8" s="22"/>
    </row>
    <row r="9" spans="1:9" ht="49.5" hidden="1" x14ac:dyDescent="0.25">
      <c r="A9" s="66"/>
      <c r="B9" s="69"/>
      <c r="C9" s="12" t="s">
        <v>20</v>
      </c>
      <c r="D9" s="16" t="s">
        <v>16</v>
      </c>
      <c r="E9" s="34">
        <f>36073+50000</f>
        <v>86073</v>
      </c>
      <c r="F9" s="72"/>
      <c r="G9" s="75"/>
    </row>
    <row r="10" spans="1:9" ht="49.5" hidden="1" x14ac:dyDescent="0.25">
      <c r="A10" s="66"/>
      <c r="B10" s="70"/>
      <c r="C10" s="12" t="s">
        <v>21</v>
      </c>
      <c r="D10" s="17">
        <v>1</v>
      </c>
      <c r="E10" s="34">
        <v>30000</v>
      </c>
      <c r="F10" s="73"/>
      <c r="G10" s="76"/>
    </row>
    <row r="11" spans="1:9" ht="16.5" hidden="1" customHeight="1" x14ac:dyDescent="0.3">
      <c r="A11" s="66"/>
      <c r="B11" s="68">
        <v>6</v>
      </c>
      <c r="C11" s="9" t="s">
        <v>22</v>
      </c>
      <c r="D11" s="16" t="s">
        <v>17</v>
      </c>
      <c r="E11" s="35">
        <v>100000</v>
      </c>
      <c r="F11" s="71">
        <f>E11+E12+E13+E14</f>
        <v>445000</v>
      </c>
      <c r="G11" s="74">
        <f>F11/E16</f>
        <v>0.59227434680125268</v>
      </c>
    </row>
    <row r="12" spans="1:9" ht="33" hidden="1" x14ac:dyDescent="0.3">
      <c r="A12" s="66"/>
      <c r="B12" s="69"/>
      <c r="C12" s="9" t="s">
        <v>23</v>
      </c>
      <c r="D12" s="11" t="s">
        <v>26</v>
      </c>
      <c r="E12" s="35">
        <f>50000+225000</f>
        <v>275000</v>
      </c>
      <c r="F12" s="72"/>
      <c r="G12" s="75"/>
    </row>
    <row r="13" spans="1:9" ht="49.5" hidden="1" x14ac:dyDescent="0.3">
      <c r="A13" s="66"/>
      <c r="B13" s="69"/>
      <c r="C13" s="9" t="s">
        <v>24</v>
      </c>
      <c r="D13" s="11" t="s">
        <v>26</v>
      </c>
      <c r="E13" s="35">
        <v>15000</v>
      </c>
      <c r="F13" s="72"/>
      <c r="G13" s="75"/>
    </row>
    <row r="14" spans="1:9" ht="49.5" hidden="1" x14ac:dyDescent="0.3">
      <c r="A14" s="66"/>
      <c r="B14" s="70"/>
      <c r="C14" s="9" t="s">
        <v>25</v>
      </c>
      <c r="D14" s="11" t="s">
        <v>26</v>
      </c>
      <c r="E14" s="35">
        <v>55000</v>
      </c>
      <c r="F14" s="73"/>
      <c r="G14" s="76"/>
    </row>
    <row r="15" spans="1:9" ht="16.5" hidden="1" x14ac:dyDescent="0.25">
      <c r="A15" s="66"/>
      <c r="B15" s="77" t="s">
        <v>14</v>
      </c>
      <c r="C15" s="77"/>
      <c r="D15" s="20"/>
      <c r="E15" s="78">
        <v>150268</v>
      </c>
      <c r="F15" s="79"/>
      <c r="G15" s="21">
        <f>E15/E16</f>
        <v>0.19999973380928235</v>
      </c>
    </row>
    <row r="16" spans="1:9" ht="17.25" hidden="1" thickBot="1" x14ac:dyDescent="0.35">
      <c r="A16" s="67"/>
      <c r="B16" s="80" t="s">
        <v>6</v>
      </c>
      <c r="C16" s="81"/>
      <c r="D16" s="82"/>
      <c r="E16" s="83">
        <f>F7+F8+F11+E15</f>
        <v>751341</v>
      </c>
      <c r="F16" s="84"/>
      <c r="G16" s="85"/>
    </row>
    <row r="17" spans="1:7" ht="93.75" hidden="1" customHeight="1" x14ac:dyDescent="0.25">
      <c r="A17" s="65" t="s">
        <v>15</v>
      </c>
      <c r="B17" s="7" t="s">
        <v>3</v>
      </c>
      <c r="C17" s="7" t="s">
        <v>4</v>
      </c>
      <c r="D17" s="7" t="s">
        <v>5</v>
      </c>
      <c r="E17" s="7" t="s">
        <v>8</v>
      </c>
      <c r="F17" s="7" t="s">
        <v>9</v>
      </c>
      <c r="G17" s="8" t="s">
        <v>13</v>
      </c>
    </row>
    <row r="18" spans="1:7" ht="33" hidden="1" x14ac:dyDescent="0.25">
      <c r="A18" s="66"/>
      <c r="B18" s="23">
        <v>1</v>
      </c>
      <c r="C18" s="25" t="s">
        <v>18</v>
      </c>
      <c r="D18" s="11">
        <v>1</v>
      </c>
      <c r="E18" s="28">
        <v>9044.5</v>
      </c>
      <c r="F18" s="26">
        <f>E18</f>
        <v>9044.5</v>
      </c>
      <c r="G18" s="24">
        <f>F18/E27</f>
        <v>1.3309537008378379E-2</v>
      </c>
    </row>
    <row r="19" spans="1:7" ht="33" hidden="1" x14ac:dyDescent="0.25">
      <c r="A19" s="66"/>
      <c r="B19" s="68">
        <v>2</v>
      </c>
      <c r="C19" s="12" t="s">
        <v>19</v>
      </c>
      <c r="D19" s="17">
        <v>1</v>
      </c>
      <c r="E19" s="28">
        <v>27133.49</v>
      </c>
      <c r="F19" s="71">
        <f>E19+E20+E21</f>
        <v>132115.82</v>
      </c>
      <c r="G19" s="74">
        <f>F19/E27</f>
        <v>0.19441653996155195</v>
      </c>
    </row>
    <row r="20" spans="1:7" ht="49.5" hidden="1" x14ac:dyDescent="0.25">
      <c r="A20" s="66"/>
      <c r="B20" s="69"/>
      <c r="C20" s="12" t="s">
        <v>20</v>
      </c>
      <c r="D20" s="16" t="s">
        <v>16</v>
      </c>
      <c r="E20" s="36">
        <f>32626.35+52355.98</f>
        <v>84982.33</v>
      </c>
      <c r="F20" s="72"/>
      <c r="G20" s="75"/>
    </row>
    <row r="21" spans="1:7" ht="49.5" hidden="1" x14ac:dyDescent="0.25">
      <c r="A21" s="66"/>
      <c r="B21" s="70"/>
      <c r="C21" s="12" t="s">
        <v>21</v>
      </c>
      <c r="D21" s="17">
        <v>1</v>
      </c>
      <c r="E21" s="36">
        <v>20000</v>
      </c>
      <c r="F21" s="73"/>
      <c r="G21" s="76"/>
    </row>
    <row r="22" spans="1:7" ht="49.5" hidden="1" x14ac:dyDescent="0.25">
      <c r="A22" s="66"/>
      <c r="B22" s="68">
        <v>6</v>
      </c>
      <c r="C22" s="25" t="s">
        <v>22</v>
      </c>
      <c r="D22" s="16" t="s">
        <v>17</v>
      </c>
      <c r="E22" s="36">
        <v>64168.66</v>
      </c>
      <c r="F22" s="71">
        <f>E22+E23+E24+E25</f>
        <v>402480.14</v>
      </c>
      <c r="G22" s="74">
        <f>F22/E27</f>
        <v>0.59227423500108478</v>
      </c>
    </row>
    <row r="23" spans="1:7" ht="33" hidden="1" x14ac:dyDescent="0.25">
      <c r="A23" s="66"/>
      <c r="B23" s="69"/>
      <c r="C23" s="25" t="s">
        <v>23</v>
      </c>
      <c r="D23" s="11" t="s">
        <v>26</v>
      </c>
      <c r="E23" s="36">
        <f>45222.49+229777.51</f>
        <v>275000</v>
      </c>
      <c r="F23" s="72"/>
      <c r="G23" s="75"/>
    </row>
    <row r="24" spans="1:7" ht="49.5" hidden="1" x14ac:dyDescent="0.25">
      <c r="A24" s="66"/>
      <c r="B24" s="69"/>
      <c r="C24" s="25" t="s">
        <v>24</v>
      </c>
      <c r="D24" s="11" t="s">
        <v>26</v>
      </c>
      <c r="E24" s="36">
        <v>5000.9799999999996</v>
      </c>
      <c r="F24" s="72"/>
      <c r="G24" s="75"/>
    </row>
    <row r="25" spans="1:7" ht="49.5" hidden="1" x14ac:dyDescent="0.25">
      <c r="A25" s="66"/>
      <c r="B25" s="70"/>
      <c r="C25" s="25" t="s">
        <v>25</v>
      </c>
      <c r="D25" s="11" t="s">
        <v>26</v>
      </c>
      <c r="E25" s="36">
        <f>9044.5+49266</f>
        <v>58310.5</v>
      </c>
      <c r="F25" s="73"/>
      <c r="G25" s="76"/>
    </row>
    <row r="26" spans="1:7" ht="16.5" hidden="1" x14ac:dyDescent="0.3">
      <c r="A26" s="66"/>
      <c r="B26" s="101" t="s">
        <v>14</v>
      </c>
      <c r="C26" s="101"/>
      <c r="D26" s="10"/>
      <c r="E26" s="102">
        <v>135909.85</v>
      </c>
      <c r="F26" s="103"/>
      <c r="G26" s="21">
        <f>E26/E27</f>
        <v>0.19999968802898496</v>
      </c>
    </row>
    <row r="27" spans="1:7" ht="16.5" hidden="1" x14ac:dyDescent="0.3">
      <c r="A27" s="66"/>
      <c r="B27" s="95" t="s">
        <v>7</v>
      </c>
      <c r="C27" s="96"/>
      <c r="D27" s="97"/>
      <c r="E27" s="98">
        <f>F18+F19+F22+E26</f>
        <v>679550.30999999994</v>
      </c>
      <c r="F27" s="99"/>
      <c r="G27" s="100"/>
    </row>
    <row r="28" spans="1:7" ht="17.25" hidden="1" thickBot="1" x14ac:dyDescent="0.35">
      <c r="A28" s="86" t="s">
        <v>11</v>
      </c>
      <c r="B28" s="87"/>
      <c r="C28" s="87"/>
      <c r="D28" s="88"/>
      <c r="E28" s="89">
        <f>E16+E27</f>
        <v>1430891.31</v>
      </c>
      <c r="F28" s="90"/>
      <c r="G28" s="91"/>
    </row>
    <row r="29" spans="1:7" ht="16.5" hidden="1" x14ac:dyDescent="0.3">
      <c r="A29" s="2"/>
      <c r="B29" s="2"/>
      <c r="C29" s="2"/>
      <c r="D29" s="2"/>
      <c r="E29" s="2"/>
      <c r="F29" s="2"/>
      <c r="G29" s="2"/>
    </row>
    <row r="30" spans="1:7" s="1" customFormat="1" ht="24" thickBot="1" x14ac:dyDescent="0.4">
      <c r="C30" s="37" t="s">
        <v>30</v>
      </c>
    </row>
    <row r="31" spans="1:7" s="1" customFormat="1" ht="126.75" customHeight="1" x14ac:dyDescent="0.25">
      <c r="A31" s="106" t="s">
        <v>28</v>
      </c>
      <c r="B31" s="7" t="s">
        <v>3</v>
      </c>
      <c r="C31" s="7" t="s">
        <v>4</v>
      </c>
      <c r="D31" s="38" t="s">
        <v>5</v>
      </c>
      <c r="E31" s="38" t="s">
        <v>8</v>
      </c>
      <c r="F31" s="38" t="s">
        <v>9</v>
      </c>
      <c r="G31" s="39" t="s">
        <v>13</v>
      </c>
    </row>
    <row r="32" spans="1:7" s="1" customFormat="1" ht="36.6" customHeight="1" x14ac:dyDescent="0.3">
      <c r="A32" s="106"/>
      <c r="B32" s="54">
        <v>1</v>
      </c>
      <c r="C32" s="40" t="s">
        <v>18</v>
      </c>
      <c r="D32" s="42">
        <f>D7</f>
        <v>1</v>
      </c>
      <c r="E32" s="43">
        <f>E7+E18</f>
        <v>19044.5</v>
      </c>
      <c r="F32" s="56">
        <f>F7+F18</f>
        <v>19044.5</v>
      </c>
      <c r="G32" s="55">
        <f>F32/E41</f>
        <v>1.3309536417549422E-2</v>
      </c>
    </row>
    <row r="33" spans="1:8" ht="33" x14ac:dyDescent="0.25">
      <c r="A33" s="106"/>
      <c r="B33" s="68">
        <v>2</v>
      </c>
      <c r="C33" s="41" t="s">
        <v>19</v>
      </c>
      <c r="D33" s="42">
        <f t="shared" ref="D33:D39" si="0">D8</f>
        <v>1</v>
      </c>
      <c r="E33" s="53">
        <v>45000</v>
      </c>
      <c r="F33" s="108">
        <f>F8+F19</f>
        <v>278188.82</v>
      </c>
      <c r="G33" s="92">
        <f>F33/E41</f>
        <v>0.19441645780908404</v>
      </c>
    </row>
    <row r="34" spans="1:8" ht="49.5" x14ac:dyDescent="0.25">
      <c r="A34" s="106"/>
      <c r="B34" s="69"/>
      <c r="C34" s="41" t="s">
        <v>20</v>
      </c>
      <c r="D34" s="42" t="str">
        <f t="shared" si="0"/>
        <v>50%, 70%, 90%</v>
      </c>
      <c r="E34" s="53">
        <v>183188.82</v>
      </c>
      <c r="F34" s="109"/>
      <c r="G34" s="93"/>
    </row>
    <row r="35" spans="1:8" ht="33" customHeight="1" x14ac:dyDescent="0.25">
      <c r="A35" s="106"/>
      <c r="B35" s="69"/>
      <c r="C35" s="41" t="s">
        <v>21</v>
      </c>
      <c r="D35" s="51">
        <f t="shared" si="0"/>
        <v>1</v>
      </c>
      <c r="E35" s="52">
        <f t="shared" ref="E35:E36" si="1">E10+E21</f>
        <v>50000</v>
      </c>
      <c r="F35" s="109"/>
      <c r="G35" s="93"/>
    </row>
    <row r="36" spans="1:8" ht="49.5" x14ac:dyDescent="0.3">
      <c r="A36" s="107"/>
      <c r="B36" s="105">
        <v>6</v>
      </c>
      <c r="C36" s="44" t="s">
        <v>22</v>
      </c>
      <c r="D36" s="42" t="str">
        <f t="shared" si="0"/>
        <v>70%,  90%</v>
      </c>
      <c r="E36" s="53">
        <f t="shared" si="1"/>
        <v>164168.66</v>
      </c>
      <c r="F36" s="110">
        <f>F11+F22</f>
        <v>847480.14</v>
      </c>
      <c r="G36" s="94">
        <f>F36/E41</f>
        <v>0.59227429370578821</v>
      </c>
    </row>
    <row r="37" spans="1:8" ht="33" x14ac:dyDescent="0.3">
      <c r="A37" s="107"/>
      <c r="B37" s="105"/>
      <c r="C37" s="44" t="s">
        <v>23</v>
      </c>
      <c r="D37" s="42" t="str">
        <f t="shared" si="0"/>
        <v>90%,100%</v>
      </c>
      <c r="E37" s="53">
        <v>533844</v>
      </c>
      <c r="F37" s="110"/>
      <c r="G37" s="94"/>
    </row>
    <row r="38" spans="1:8" ht="49.5" x14ac:dyDescent="0.3">
      <c r="A38" s="107"/>
      <c r="B38" s="105"/>
      <c r="C38" s="44" t="s">
        <v>24</v>
      </c>
      <c r="D38" s="42" t="str">
        <f t="shared" si="0"/>
        <v>90%,100%</v>
      </c>
      <c r="E38" s="53">
        <v>30000.98</v>
      </c>
      <c r="F38" s="110"/>
      <c r="G38" s="94"/>
    </row>
    <row r="39" spans="1:8" ht="33" customHeight="1" x14ac:dyDescent="0.3">
      <c r="A39" s="107"/>
      <c r="B39" s="105"/>
      <c r="C39" s="44" t="s">
        <v>25</v>
      </c>
      <c r="D39" s="42" t="str">
        <f t="shared" si="0"/>
        <v>90%,100%</v>
      </c>
      <c r="E39" s="53">
        <v>119466.5</v>
      </c>
      <c r="F39" s="110"/>
      <c r="G39" s="94"/>
    </row>
    <row r="40" spans="1:8" ht="22.15" customHeight="1" x14ac:dyDescent="0.3">
      <c r="A40" s="58"/>
      <c r="B40" s="59"/>
      <c r="C40" s="45" t="str">
        <f>B26</f>
        <v>Cheltuieli de funcționare și animare3</v>
      </c>
      <c r="D40" s="46"/>
      <c r="E40" s="104">
        <f>E15+E26</f>
        <v>286177.84999999998</v>
      </c>
      <c r="F40" s="104"/>
      <c r="G40" s="47">
        <f>E40/E41</f>
        <v>0.19999971206757833</v>
      </c>
    </row>
    <row r="41" spans="1:8" ht="18" x14ac:dyDescent="0.35">
      <c r="A41" s="49"/>
      <c r="B41" s="49"/>
      <c r="C41" s="61" t="s">
        <v>29</v>
      </c>
      <c r="D41" s="57"/>
      <c r="E41" s="62">
        <f>SUM(E32:E40)</f>
        <v>1430891.31</v>
      </c>
      <c r="F41" s="57"/>
      <c r="G41" s="33"/>
    </row>
    <row r="46" spans="1:8" ht="18" x14ac:dyDescent="0.3">
      <c r="A46" s="3"/>
      <c r="B46" s="4"/>
      <c r="C46" s="4"/>
      <c r="D46" s="4"/>
      <c r="E46" s="4"/>
      <c r="F46" s="4"/>
      <c r="G46" s="4"/>
      <c r="H46" s="1"/>
    </row>
    <row r="47" spans="1:8" ht="18" x14ac:dyDescent="0.3">
      <c r="A47" s="3"/>
      <c r="B47" s="4"/>
      <c r="C47" s="4"/>
      <c r="D47" s="4"/>
      <c r="E47" s="4"/>
      <c r="F47" s="4"/>
      <c r="G47" s="4"/>
      <c r="H47" s="1"/>
    </row>
    <row r="48" spans="1:8" ht="18" x14ac:dyDescent="0.3">
      <c r="A48" s="3"/>
      <c r="B48" s="4"/>
      <c r="C48" s="4"/>
      <c r="D48" s="4"/>
      <c r="E48" s="4"/>
      <c r="F48" s="4"/>
      <c r="G48" s="4"/>
      <c r="H48" s="1"/>
    </row>
    <row r="49" spans="1:8" ht="16.5" x14ac:dyDescent="0.3">
      <c r="A49" s="6"/>
      <c r="B49" s="4"/>
      <c r="C49" s="4"/>
      <c r="D49" s="4"/>
      <c r="E49" s="4"/>
      <c r="F49" s="4"/>
      <c r="G49" s="4"/>
      <c r="H49" s="1"/>
    </row>
  </sheetData>
  <mergeCells count="33">
    <mergeCell ref="E40:F40"/>
    <mergeCell ref="B33:B35"/>
    <mergeCell ref="B36:B39"/>
    <mergeCell ref="A31:A39"/>
    <mergeCell ref="F33:F35"/>
    <mergeCell ref="F36:F39"/>
    <mergeCell ref="A28:D28"/>
    <mergeCell ref="E28:G28"/>
    <mergeCell ref="G33:G35"/>
    <mergeCell ref="G36:G39"/>
    <mergeCell ref="B27:D27"/>
    <mergeCell ref="E27:G27"/>
    <mergeCell ref="A17:A27"/>
    <mergeCell ref="B19:B21"/>
    <mergeCell ref="F19:F21"/>
    <mergeCell ref="G19:G21"/>
    <mergeCell ref="B22:B25"/>
    <mergeCell ref="F22:F25"/>
    <mergeCell ref="G22:G25"/>
    <mergeCell ref="B26:C26"/>
    <mergeCell ref="E26:F26"/>
    <mergeCell ref="A2:A3"/>
    <mergeCell ref="A6:A16"/>
    <mergeCell ref="B11:B14"/>
    <mergeCell ref="F11:F14"/>
    <mergeCell ref="G11:G14"/>
    <mergeCell ref="B15:C15"/>
    <mergeCell ref="E15:F15"/>
    <mergeCell ref="B16:D16"/>
    <mergeCell ref="E16:G16"/>
    <mergeCell ref="B8:B10"/>
    <mergeCell ref="F8:F10"/>
    <mergeCell ref="G8:G10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F9"/>
    </sheetView>
  </sheetViews>
  <sheetFormatPr defaultRowHeight="15" x14ac:dyDescent="0.25"/>
  <cols>
    <col min="2" max="2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Gabriel</cp:lastModifiedBy>
  <cp:lastPrinted>2017-10-02T09:06:27Z</cp:lastPrinted>
  <dcterms:created xsi:type="dcterms:W3CDTF">2016-01-12T11:18:24Z</dcterms:created>
  <dcterms:modified xsi:type="dcterms:W3CDTF">2019-01-16T09:56:10Z</dcterms:modified>
</cp:coreProperties>
</file>